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INFORMACION PRESUPUESTAL\"/>
    </mc:Choice>
  </mc:AlternateContent>
  <xr:revisionPtr revIDLastSave="0" documentId="13_ncr:1_{5B417620-17F1-464E-8BB2-B9A736EE4703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23" i="6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<sst xmlns="http://schemas.openxmlformats.org/spreadsheetml/2006/main" count="86" uniqueCount="86">
  <si>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</si>
  <si>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</si>
  <si>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</si>
  <si>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</si>
  <si>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</si>
  <si>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</si>
  <si>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</si>
  <si>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</si>
  <si>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</si>
  <si>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</si>
  <si>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</si>
  <si>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</si>
  <si>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</si>
  <si>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</si>
  <si>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</si>
  <si>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</si>
  <si>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</si>
  <si>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</si>
  <si>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</si>
  <si>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</si>
  <si>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</si>
  <si>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</si>
  <si>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</si>
  <si>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</si>
  <si>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</si>
  <si>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</si>
  <si>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</si>
  <si>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</si>
  <si>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</si>
  <si>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</si>
  <si>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</si>
  <si>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</si>
  <si>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</si>
  <si>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</si>
  <si>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</si>
  <si>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</si>
  <si>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</si>
  <si>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</si>
  <si>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</si>
  <si>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</si>
  <si>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</si>
  <si>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</si>
  <si>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</si>
  <si>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</si>
  <si>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</si>
  <si>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</si>
  <si>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</si>
  <si>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</si>
  <si>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</si>
  <si>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</si>
  <si>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</si>
  <si>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</si>
  <si>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</si>
  <si>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</si>
  <si>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</si>
  <si>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</si>
  <si>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</si>
  <si>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</si>
  <si>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</si>
  <si>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</si>
  <si>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</si>
  <si>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</si>
  <si>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</si>
  <si>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</si>
  <si>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</si>
  <si>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</si>
  <si>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</si>
  <si>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</si>
  <si>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</si>
  <si>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</si>
  <si>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</si>
  <si>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</si>
  <si>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</si>
  <si>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</si>
  <si>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</si>
  <si>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</si>
  <si>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</si>
  <si>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</si>
  <si>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</si>
  <si>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</si>
  <si>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</si>
  <si>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</si>
  <si>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</si>
  <si>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</si>
  <si>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Municipal de Agua Potable y Alcantarillado de Santiago Maravatío, Guanajuato.
Estado Analítico del Ejercicio del Presupuesto de Egresos
Clasificación por Objeto del Gasto (Capítulo y Concepto)
Del 1 de Enero al 31 de Marzo de 2024</t>
  </si>
  <si>
    <t>modificar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</si>
</sst>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/>
      <protection locked="0"/>
    </xf>
    <xf numFmtId="4" fontId="7" fillId="0" borderId="9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3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7" fillId="2" borderId="2" xfId="9" applyFont="1" applyFill="1" applyBorder="1" applyAlignment="1">
      <alignment vertical="center" wrapText="1"/>
    </xf>
    <xf numFmtId="0" fontId="7" fillId="2" borderId="4" xfId="9" applyFont="1" applyFill="1" applyBorder="1" applyAlignment="1">
      <alignment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zoomScaleNormal="100" workbookViewId="0">
      <selection activeCell="H1" sqref="H1:H1048576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8" width="0" style="1" hidden="1" customWidth="1"/>
    <col min="9" max="16384" width="12" style="1"/>
  </cols>
  <sheetData>
    <row r="1" spans="1:8" ht="50.1" customHeight="1" x14ac:dyDescent="0.2">
      <c r="A1" s="29" t="s">
        <v>84</v>
      </c>
      <c r="B1" s="29"/>
      <c r="C1" s="29"/>
      <c r="D1" s="29"/>
      <c r="E1" s="29"/>
      <c r="F1" s="29"/>
      <c r="G1" s="30"/>
      <c r="H1" s="1" t="s">
        <v>85</v>
      </c>
    </row>
    <row r="2" spans="1:8" x14ac:dyDescent="0.2">
      <c r="A2" s="17"/>
      <c r="B2" s="31" t="s">
        <v>15</v>
      </c>
      <c r="C2" s="29"/>
      <c r="D2" s="29"/>
      <c r="E2" s="29"/>
      <c r="F2" s="30"/>
      <c r="G2" s="32" t="s">
        <v>14</v>
      </c>
    </row>
    <row r="3" spans="1:8" ht="24.9" customHeight="1" x14ac:dyDescent="0.2">
      <c r="A3" s="19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33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981945.5</v>
      </c>
      <c r="C5" s="8">
        <f>SUM(C6:C12)</f>
        <v>0</v>
      </c>
      <c r="D5" s="8">
        <f>B5+C5</f>
        <v>981945.5</v>
      </c>
      <c r="E5" s="8">
        <f>SUM(E6:E12)</f>
        <v>192689.1</v>
      </c>
      <c r="F5" s="8">
        <f>SUM(F6:F12)</f>
        <v>192689.1</v>
      </c>
      <c r="G5" s="8">
        <f>D5-E5</f>
        <v>789256.4</v>
      </c>
    </row>
    <row r="6" spans="1:8" x14ac:dyDescent="0.2">
      <c r="A6" s="14" t="s">
        <v>20</v>
      </c>
      <c r="B6" s="21">
        <v>700556.4</v>
      </c>
      <c r="C6" s="22">
        <v>0</v>
      </c>
      <c r="D6" s="5">
        <f t="shared" ref="D6:D69" si="0">B6+C6</f>
        <v>700556.4</v>
      </c>
      <c r="E6" s="22">
        <v>175139.1</v>
      </c>
      <c r="F6" s="22">
        <v>175139.1</v>
      </c>
      <c r="G6" s="5">
        <f t="shared" ref="G6:G69" si="1">D6-E6</f>
        <v>525417.30000000005</v>
      </c>
      <c r="H6" s="6">
        <v>1100</v>
      </c>
    </row>
    <row r="7" spans="1:8" x14ac:dyDescent="0.2">
      <c r="A7" s="14" t="s">
        <v>21</v>
      </c>
      <c r="B7" s="21">
        <v>88200</v>
      </c>
      <c r="C7" s="22">
        <v>0</v>
      </c>
      <c r="D7" s="5">
        <f t="shared" si="0"/>
        <v>88200</v>
      </c>
      <c r="E7" s="22">
        <v>17550</v>
      </c>
      <c r="F7" s="22">
        <v>17550</v>
      </c>
      <c r="G7" s="5">
        <f t="shared" si="1"/>
        <v>70650</v>
      </c>
      <c r="H7" s="6">
        <v>1200</v>
      </c>
    </row>
    <row r="8" spans="1:8" x14ac:dyDescent="0.2">
      <c r="A8" s="14" t="s">
        <v>22</v>
      </c>
      <c r="B8" s="21">
        <v>192689.1</v>
      </c>
      <c r="C8" s="22">
        <v>0</v>
      </c>
      <c r="D8" s="5">
        <f t="shared" si="0"/>
        <v>192689.1</v>
      </c>
      <c r="E8" s="22">
        <v>0</v>
      </c>
      <c r="F8" s="22">
        <v>0</v>
      </c>
      <c r="G8" s="5">
        <f t="shared" si="1"/>
        <v>192689.1</v>
      </c>
      <c r="H8" s="6">
        <v>1300</v>
      </c>
    </row>
    <row r="9" spans="1:8" x14ac:dyDescent="0.2">
      <c r="A9" s="14" t="s">
        <v>1</v>
      </c>
      <c r="B9" s="21">
        <v>0</v>
      </c>
      <c r="C9" s="22">
        <v>0</v>
      </c>
      <c r="D9" s="5">
        <f t="shared" si="0"/>
        <v>0</v>
      </c>
      <c r="E9" s="22">
        <v>0</v>
      </c>
      <c r="F9" s="22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21">
        <v>500</v>
      </c>
      <c r="C10" s="22">
        <v>0</v>
      </c>
      <c r="D10" s="5">
        <f t="shared" si="0"/>
        <v>500</v>
      </c>
      <c r="E10" s="22">
        <v>0</v>
      </c>
      <c r="F10" s="22">
        <v>0</v>
      </c>
      <c r="G10" s="5">
        <f t="shared" si="1"/>
        <v>500</v>
      </c>
      <c r="H10" s="6">
        <v>1500</v>
      </c>
    </row>
    <row r="11" spans="1:8" x14ac:dyDescent="0.2">
      <c r="A11" s="14" t="s">
        <v>2</v>
      </c>
      <c r="B11" s="21">
        <v>0</v>
      </c>
      <c r="C11" s="22">
        <v>0</v>
      </c>
      <c r="D11" s="5">
        <f t="shared" si="0"/>
        <v>0</v>
      </c>
      <c r="E11" s="22">
        <v>0</v>
      </c>
      <c r="F11" s="22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21">
        <v>0</v>
      </c>
      <c r="C12" s="22">
        <v>0</v>
      </c>
      <c r="D12" s="5">
        <f t="shared" si="0"/>
        <v>0</v>
      </c>
      <c r="E12" s="22">
        <v>0</v>
      </c>
      <c r="F12" s="22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659311.13</v>
      </c>
      <c r="C13" s="9">
        <f>SUM(C14:C22)</f>
        <v>0</v>
      </c>
      <c r="D13" s="9">
        <f t="shared" si="0"/>
        <v>659311.13</v>
      </c>
      <c r="E13" s="9">
        <f>SUM(E14:E22)</f>
        <v>46658.28</v>
      </c>
      <c r="F13" s="9">
        <f>SUM(F14:F22)</f>
        <v>46658.28</v>
      </c>
      <c r="G13" s="9">
        <f t="shared" si="1"/>
        <v>612652.85</v>
      </c>
      <c r="H13" s="13">
        <v>0</v>
      </c>
    </row>
    <row r="14" spans="1:8" x14ac:dyDescent="0.2">
      <c r="A14" s="14" t="s">
        <v>25</v>
      </c>
      <c r="B14" s="23">
        <v>77000</v>
      </c>
      <c r="C14" s="23">
        <v>0</v>
      </c>
      <c r="D14" s="5">
        <f t="shared" si="0"/>
        <v>77000</v>
      </c>
      <c r="E14" s="24">
        <v>960</v>
      </c>
      <c r="F14" s="24">
        <v>960</v>
      </c>
      <c r="G14" s="5">
        <f t="shared" si="1"/>
        <v>76040</v>
      </c>
      <c r="H14" s="6">
        <v>2100</v>
      </c>
    </row>
    <row r="15" spans="1:8" x14ac:dyDescent="0.2">
      <c r="A15" s="14" t="s">
        <v>26</v>
      </c>
      <c r="B15" s="23">
        <v>5311.13</v>
      </c>
      <c r="C15" s="23">
        <v>0</v>
      </c>
      <c r="D15" s="5">
        <f t="shared" si="0"/>
        <v>5311.13</v>
      </c>
      <c r="E15" s="24">
        <v>832</v>
      </c>
      <c r="F15" s="24">
        <v>832</v>
      </c>
      <c r="G15" s="5">
        <f t="shared" si="1"/>
        <v>4479.13</v>
      </c>
      <c r="H15" s="6">
        <v>2200</v>
      </c>
    </row>
    <row r="16" spans="1:8" x14ac:dyDescent="0.2">
      <c r="A16" s="14" t="s">
        <v>27</v>
      </c>
      <c r="B16" s="23">
        <v>0</v>
      </c>
      <c r="C16" s="23">
        <v>0</v>
      </c>
      <c r="D16" s="5">
        <f t="shared" si="0"/>
        <v>0</v>
      </c>
      <c r="E16" s="24">
        <v>0</v>
      </c>
      <c r="F16" s="24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23">
        <v>85000</v>
      </c>
      <c r="C17" s="23">
        <v>0</v>
      </c>
      <c r="D17" s="5">
        <f t="shared" si="0"/>
        <v>85000</v>
      </c>
      <c r="E17" s="24">
        <v>5353.85</v>
      </c>
      <c r="F17" s="24">
        <v>5353.85</v>
      </c>
      <c r="G17" s="5">
        <f t="shared" si="1"/>
        <v>79646.149999999994</v>
      </c>
      <c r="H17" s="6">
        <v>2400</v>
      </c>
    </row>
    <row r="18" spans="1:8" x14ac:dyDescent="0.2">
      <c r="A18" s="14" t="s">
        <v>29</v>
      </c>
      <c r="B18" s="23">
        <v>201000</v>
      </c>
      <c r="C18" s="23">
        <v>0</v>
      </c>
      <c r="D18" s="5">
        <f t="shared" si="0"/>
        <v>201000</v>
      </c>
      <c r="E18" s="24">
        <v>21910</v>
      </c>
      <c r="F18" s="24">
        <v>21910</v>
      </c>
      <c r="G18" s="5">
        <f t="shared" si="1"/>
        <v>179090</v>
      </c>
      <c r="H18" s="6">
        <v>2500</v>
      </c>
    </row>
    <row r="19" spans="1:8" x14ac:dyDescent="0.2">
      <c r="A19" s="14" t="s">
        <v>30</v>
      </c>
      <c r="B19" s="23">
        <v>86000</v>
      </c>
      <c r="C19" s="23">
        <v>0</v>
      </c>
      <c r="D19" s="5">
        <f t="shared" si="0"/>
        <v>86000</v>
      </c>
      <c r="E19" s="24">
        <v>15602.43</v>
      </c>
      <c r="F19" s="24">
        <v>15602.43</v>
      </c>
      <c r="G19" s="5">
        <f t="shared" si="1"/>
        <v>70397.570000000007</v>
      </c>
      <c r="H19" s="6">
        <v>2600</v>
      </c>
    </row>
    <row r="20" spans="1:8" x14ac:dyDescent="0.2">
      <c r="A20" s="14" t="s">
        <v>31</v>
      </c>
      <c r="B20" s="23">
        <v>15000</v>
      </c>
      <c r="C20" s="23">
        <v>0</v>
      </c>
      <c r="D20" s="5">
        <f t="shared" si="0"/>
        <v>15000</v>
      </c>
      <c r="E20" s="24">
        <v>2000</v>
      </c>
      <c r="F20" s="24">
        <v>2000</v>
      </c>
      <c r="G20" s="5">
        <f t="shared" si="1"/>
        <v>13000</v>
      </c>
      <c r="H20" s="6">
        <v>2700</v>
      </c>
    </row>
    <row r="21" spans="1:8" x14ac:dyDescent="0.2">
      <c r="A21" s="14" t="s">
        <v>32</v>
      </c>
      <c r="B21" s="23">
        <v>0</v>
      </c>
      <c r="C21" s="23">
        <v>0</v>
      </c>
      <c r="D21" s="5">
        <f t="shared" si="0"/>
        <v>0</v>
      </c>
      <c r="E21" s="24">
        <v>0</v>
      </c>
      <c r="F21" s="24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23">
        <v>190000</v>
      </c>
      <c r="C22" s="23">
        <v>0</v>
      </c>
      <c r="D22" s="5">
        <f t="shared" si="0"/>
        <v>190000</v>
      </c>
      <c r="E22" s="24">
        <v>0</v>
      </c>
      <c r="F22" s="24">
        <v>0</v>
      </c>
      <c r="G22" s="5">
        <f t="shared" si="1"/>
        <v>190000</v>
      </c>
      <c r="H22" s="6">
        <v>2900</v>
      </c>
    </row>
    <row r="23" spans="1:8" x14ac:dyDescent="0.2">
      <c r="A23" s="12" t="s">
        <v>17</v>
      </c>
      <c r="B23" s="9">
        <f>SUM(B24:B32)</f>
        <v>1378743.37</v>
      </c>
      <c r="C23" s="9">
        <f>SUM(C24:C32)</f>
        <v>0</v>
      </c>
      <c r="D23" s="9">
        <f t="shared" si="0"/>
        <v>1378743.37</v>
      </c>
      <c r="E23" s="9">
        <f>SUM(E24:E32)</f>
        <v>223306.63</v>
      </c>
      <c r="F23" s="9">
        <f>SUM(F24:F32)</f>
        <v>223306.63</v>
      </c>
      <c r="G23" s="9">
        <f t="shared" si="1"/>
        <v>1155436.7400000002</v>
      </c>
      <c r="H23" s="13">
        <v>0</v>
      </c>
    </row>
    <row r="24" spans="1:8" x14ac:dyDescent="0.2">
      <c r="A24" s="14" t="s">
        <v>34</v>
      </c>
      <c r="B24" s="25">
        <v>870000</v>
      </c>
      <c r="C24" s="25">
        <v>0</v>
      </c>
      <c r="D24" s="5">
        <f t="shared" si="0"/>
        <v>870000</v>
      </c>
      <c r="E24" s="26">
        <v>177805.32</v>
      </c>
      <c r="F24" s="26">
        <v>177805.32</v>
      </c>
      <c r="G24" s="5">
        <f t="shared" si="1"/>
        <v>692194.67999999993</v>
      </c>
      <c r="H24" s="6">
        <v>3100</v>
      </c>
    </row>
    <row r="25" spans="1:8" x14ac:dyDescent="0.2">
      <c r="A25" s="14" t="s">
        <v>35</v>
      </c>
      <c r="B25" s="25">
        <v>106300</v>
      </c>
      <c r="C25" s="25">
        <v>0</v>
      </c>
      <c r="D25" s="5">
        <f t="shared" si="0"/>
        <v>106300</v>
      </c>
      <c r="E25" s="26">
        <v>0</v>
      </c>
      <c r="F25" s="26">
        <v>0</v>
      </c>
      <c r="G25" s="5">
        <f t="shared" si="1"/>
        <v>106300</v>
      </c>
      <c r="H25" s="6">
        <v>3200</v>
      </c>
    </row>
    <row r="26" spans="1:8" x14ac:dyDescent="0.2">
      <c r="A26" s="14" t="s">
        <v>36</v>
      </c>
      <c r="B26" s="25">
        <v>70000</v>
      </c>
      <c r="C26" s="25">
        <v>0</v>
      </c>
      <c r="D26" s="5">
        <f t="shared" si="0"/>
        <v>70000</v>
      </c>
      <c r="E26" s="26">
        <v>3879.31</v>
      </c>
      <c r="F26" s="26">
        <v>3879.31</v>
      </c>
      <c r="G26" s="5">
        <f t="shared" si="1"/>
        <v>66120.69</v>
      </c>
      <c r="H26" s="6">
        <v>3300</v>
      </c>
    </row>
    <row r="27" spans="1:8" x14ac:dyDescent="0.2">
      <c r="A27" s="14" t="s">
        <v>37</v>
      </c>
      <c r="B27" s="25">
        <v>10000</v>
      </c>
      <c r="C27" s="25">
        <v>0</v>
      </c>
      <c r="D27" s="5">
        <f t="shared" si="0"/>
        <v>10000</v>
      </c>
      <c r="E27" s="26">
        <v>44</v>
      </c>
      <c r="F27" s="26">
        <v>44</v>
      </c>
      <c r="G27" s="5">
        <f t="shared" si="1"/>
        <v>9956</v>
      </c>
      <c r="H27" s="6">
        <v>3400</v>
      </c>
    </row>
    <row r="28" spans="1:8" x14ac:dyDescent="0.2">
      <c r="A28" s="14" t="s">
        <v>38</v>
      </c>
      <c r="B28" s="25">
        <v>113000</v>
      </c>
      <c r="C28" s="25">
        <v>0</v>
      </c>
      <c r="D28" s="5">
        <f t="shared" si="0"/>
        <v>113000</v>
      </c>
      <c r="E28" s="26">
        <v>0</v>
      </c>
      <c r="F28" s="26">
        <v>0</v>
      </c>
      <c r="G28" s="5">
        <f t="shared" si="1"/>
        <v>113000</v>
      </c>
      <c r="H28" s="6">
        <v>3500</v>
      </c>
    </row>
    <row r="29" spans="1:8" x14ac:dyDescent="0.2">
      <c r="A29" s="14" t="s">
        <v>39</v>
      </c>
      <c r="B29" s="25">
        <v>0</v>
      </c>
      <c r="C29" s="25">
        <v>0</v>
      </c>
      <c r="D29" s="5">
        <f t="shared" si="0"/>
        <v>0</v>
      </c>
      <c r="E29" s="26">
        <v>0</v>
      </c>
      <c r="F29" s="26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25">
        <v>15000</v>
      </c>
      <c r="C30" s="25">
        <v>0</v>
      </c>
      <c r="D30" s="5">
        <f t="shared" si="0"/>
        <v>15000</v>
      </c>
      <c r="E30" s="26">
        <v>0</v>
      </c>
      <c r="F30" s="26">
        <v>0</v>
      </c>
      <c r="G30" s="5">
        <f t="shared" si="1"/>
        <v>15000</v>
      </c>
      <c r="H30" s="6">
        <v>3700</v>
      </c>
    </row>
    <row r="31" spans="1:8" x14ac:dyDescent="0.2">
      <c r="A31" s="14" t="s">
        <v>41</v>
      </c>
      <c r="B31" s="25">
        <v>15000</v>
      </c>
      <c r="C31" s="25">
        <v>0</v>
      </c>
      <c r="D31" s="5">
        <f t="shared" si="0"/>
        <v>15000</v>
      </c>
      <c r="E31" s="26">
        <v>0</v>
      </c>
      <c r="F31" s="26">
        <v>0</v>
      </c>
      <c r="G31" s="5">
        <f t="shared" si="1"/>
        <v>15000</v>
      </c>
      <c r="H31" s="6">
        <v>3800</v>
      </c>
    </row>
    <row r="32" spans="1:8" x14ac:dyDescent="0.2">
      <c r="A32" s="14" t="s">
        <v>0</v>
      </c>
      <c r="B32" s="25">
        <v>179443.37</v>
      </c>
      <c r="C32" s="25">
        <v>0</v>
      </c>
      <c r="D32" s="5">
        <f t="shared" si="0"/>
        <v>179443.37</v>
      </c>
      <c r="E32" s="26">
        <v>41578</v>
      </c>
      <c r="F32" s="26">
        <v>41578</v>
      </c>
      <c r="G32" s="5">
        <f t="shared" si="1"/>
        <v>137865.37</v>
      </c>
      <c r="H32" s="6">
        <v>3900</v>
      </c>
    </row>
    <row r="33" spans="1:8" x14ac:dyDescent="0.2">
      <c r="A33" s="12" t="s">
        <v>80</v>
      </c>
      <c r="B33" s="9">
        <f>SUM(B34:B42)</f>
        <v>5000</v>
      </c>
      <c r="C33" s="9">
        <f>SUM(C34:C42)</f>
        <v>0</v>
      </c>
      <c r="D33" s="9">
        <f t="shared" si="0"/>
        <v>5000</v>
      </c>
      <c r="E33" s="9">
        <f>SUM(E34:E42)</f>
        <v>0</v>
      </c>
      <c r="F33" s="9">
        <f>SUM(F34:F42)</f>
        <v>0</v>
      </c>
      <c r="G33" s="9">
        <f t="shared" si="1"/>
        <v>5000</v>
      </c>
      <c r="H33" s="13">
        <v>0</v>
      </c>
    </row>
    <row r="34" spans="1:8" x14ac:dyDescent="0.2">
      <c r="A34" s="14" t="s">
        <v>42</v>
      </c>
      <c r="B34" s="20">
        <v>0</v>
      </c>
      <c r="C34" s="20">
        <v>0</v>
      </c>
      <c r="D34" s="5">
        <f t="shared" si="0"/>
        <v>0</v>
      </c>
      <c r="E34" s="20">
        <v>0</v>
      </c>
      <c r="F34" s="20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20">
        <v>0</v>
      </c>
      <c r="C35" s="20">
        <v>0</v>
      </c>
      <c r="D35" s="5">
        <f t="shared" si="0"/>
        <v>0</v>
      </c>
      <c r="E35" s="20">
        <v>0</v>
      </c>
      <c r="F35" s="20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20">
        <v>0</v>
      </c>
      <c r="C36" s="20">
        <v>0</v>
      </c>
      <c r="D36" s="5">
        <f t="shared" si="0"/>
        <v>0</v>
      </c>
      <c r="E36" s="20">
        <v>0</v>
      </c>
      <c r="F36" s="20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20">
        <v>5000</v>
      </c>
      <c r="C37" s="20">
        <v>0</v>
      </c>
      <c r="D37" s="5">
        <f t="shared" si="0"/>
        <v>5000</v>
      </c>
      <c r="E37" s="20">
        <v>0</v>
      </c>
      <c r="F37" s="20">
        <v>0</v>
      </c>
      <c r="G37" s="5">
        <f t="shared" si="1"/>
        <v>5000</v>
      </c>
      <c r="H37" s="6">
        <v>4400</v>
      </c>
    </row>
    <row r="38" spans="1:8" x14ac:dyDescent="0.2">
      <c r="A38" s="14" t="s">
        <v>7</v>
      </c>
      <c r="B38" s="20">
        <v>0</v>
      </c>
      <c r="C38" s="20">
        <v>0</v>
      </c>
      <c r="D38" s="5">
        <f t="shared" si="0"/>
        <v>0</v>
      </c>
      <c r="E38" s="20">
        <v>0</v>
      </c>
      <c r="F38" s="20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20">
        <v>0</v>
      </c>
      <c r="C39" s="20">
        <v>0</v>
      </c>
      <c r="D39" s="5">
        <f t="shared" si="0"/>
        <v>0</v>
      </c>
      <c r="E39" s="20">
        <v>0</v>
      </c>
      <c r="F39" s="20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20">
        <v>0</v>
      </c>
      <c r="C40" s="20">
        <v>0</v>
      </c>
      <c r="D40" s="5">
        <f t="shared" si="0"/>
        <v>0</v>
      </c>
      <c r="E40" s="20">
        <v>0</v>
      </c>
      <c r="F40" s="20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20">
        <v>0</v>
      </c>
      <c r="C41" s="20">
        <v>0</v>
      </c>
      <c r="D41" s="5">
        <f t="shared" si="0"/>
        <v>0</v>
      </c>
      <c r="E41" s="20">
        <v>0</v>
      </c>
      <c r="F41" s="20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20">
        <v>0</v>
      </c>
      <c r="C42" s="20">
        <v>0</v>
      </c>
      <c r="D42" s="5">
        <f t="shared" si="0"/>
        <v>0</v>
      </c>
      <c r="E42" s="20">
        <v>0</v>
      </c>
      <c r="F42" s="20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165000</v>
      </c>
      <c r="C43" s="9">
        <f>SUM(C44:C52)</f>
        <v>0</v>
      </c>
      <c r="D43" s="9">
        <f t="shared" si="0"/>
        <v>165000</v>
      </c>
      <c r="E43" s="9">
        <f>SUM(E44:E52)</f>
        <v>0</v>
      </c>
      <c r="F43" s="9">
        <f>SUM(F44:F52)</f>
        <v>0</v>
      </c>
      <c r="G43" s="9">
        <f t="shared" si="1"/>
        <v>165000</v>
      </c>
      <c r="H43" s="13">
        <v>0</v>
      </c>
    </row>
    <row r="44" spans="1:8" x14ac:dyDescent="0.2">
      <c r="A44" s="4" t="s">
        <v>49</v>
      </c>
      <c r="B44" s="27">
        <v>15000</v>
      </c>
      <c r="C44" s="27">
        <v>0</v>
      </c>
      <c r="D44" s="5">
        <f t="shared" si="0"/>
        <v>15000</v>
      </c>
      <c r="E44" s="28">
        <v>0</v>
      </c>
      <c r="F44" s="28">
        <v>0</v>
      </c>
      <c r="G44" s="5">
        <f t="shared" si="1"/>
        <v>15000</v>
      </c>
      <c r="H44" s="6">
        <v>5100</v>
      </c>
    </row>
    <row r="45" spans="1:8" x14ac:dyDescent="0.2">
      <c r="A45" s="14" t="s">
        <v>50</v>
      </c>
      <c r="B45" s="27">
        <v>0</v>
      </c>
      <c r="C45" s="27">
        <v>0</v>
      </c>
      <c r="D45" s="5">
        <f t="shared" si="0"/>
        <v>0</v>
      </c>
      <c r="E45" s="28">
        <v>0</v>
      </c>
      <c r="F45" s="28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27">
        <v>0</v>
      </c>
      <c r="C46" s="27">
        <v>0</v>
      </c>
      <c r="D46" s="5">
        <f t="shared" si="0"/>
        <v>0</v>
      </c>
      <c r="E46" s="28">
        <v>0</v>
      </c>
      <c r="F46" s="28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27">
        <v>0</v>
      </c>
      <c r="C47" s="27">
        <v>0</v>
      </c>
      <c r="D47" s="5">
        <f t="shared" si="0"/>
        <v>0</v>
      </c>
      <c r="E47" s="28">
        <v>0</v>
      </c>
      <c r="F47" s="28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27">
        <v>0</v>
      </c>
      <c r="C48" s="27">
        <v>0</v>
      </c>
      <c r="D48" s="5">
        <f t="shared" si="0"/>
        <v>0</v>
      </c>
      <c r="E48" s="28">
        <v>0</v>
      </c>
      <c r="F48" s="28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27">
        <v>150000</v>
      </c>
      <c r="C49" s="27">
        <v>0</v>
      </c>
      <c r="D49" s="5">
        <f t="shared" si="0"/>
        <v>150000</v>
      </c>
      <c r="E49" s="28">
        <v>0</v>
      </c>
      <c r="F49" s="28">
        <v>0</v>
      </c>
      <c r="G49" s="5">
        <f t="shared" si="1"/>
        <v>150000</v>
      </c>
      <c r="H49" s="6">
        <v>5600</v>
      </c>
    </row>
    <row r="50" spans="1:8" x14ac:dyDescent="0.2">
      <c r="A50" s="14" t="s">
        <v>55</v>
      </c>
      <c r="B50" s="27">
        <v>0</v>
      </c>
      <c r="C50" s="27">
        <v>0</v>
      </c>
      <c r="D50" s="5">
        <f t="shared" si="0"/>
        <v>0</v>
      </c>
      <c r="E50" s="28">
        <v>0</v>
      </c>
      <c r="F50" s="28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27">
        <v>0</v>
      </c>
      <c r="C51" s="27">
        <v>0</v>
      </c>
      <c r="D51" s="5">
        <f t="shared" si="0"/>
        <v>0</v>
      </c>
      <c r="E51" s="28">
        <v>0</v>
      </c>
      <c r="F51" s="28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27">
        <v>0</v>
      </c>
      <c r="C52" s="27">
        <v>0</v>
      </c>
      <c r="D52" s="5">
        <f t="shared" si="0"/>
        <v>0</v>
      </c>
      <c r="E52" s="28">
        <v>0</v>
      </c>
      <c r="F52" s="28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3190000</v>
      </c>
      <c r="C77" s="11">
        <f t="shared" si="4"/>
        <v>0</v>
      </c>
      <c r="D77" s="11">
        <f t="shared" si="4"/>
        <v>3190000</v>
      </c>
      <c r="E77" s="11">
        <f t="shared" si="4"/>
        <v>462654.01</v>
      </c>
      <c r="F77" s="11">
        <f t="shared" si="4"/>
        <v>462654.01</v>
      </c>
      <c r="G77" s="11">
        <f t="shared" si="4"/>
        <v>2727345.99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2024-05-06T04:07:48Z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