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1er trimestre 2024\AGUA 1ER INFORME 2024 Leo\INFORMACION PRESUPUESTAL\"/>
    </mc:Choice>
  </mc:AlternateContent>
  <xr:revisionPtr revIDLastSave="0" documentId="13_ncr:1_{5B417620-17F1-464E-8BB2-B9A736EE4703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OG" sheetId="6" r:id="rId1"/>
  </sheets>
  <definedNames>
    <definedName name="_xlnm._FilterDatabase" localSheetId="0" hidden="1">COG!$A$3:$G$76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6" l="1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D53" i="6" s="1"/>
  <c r="B43" i="6"/>
  <c r="B33" i="6"/>
  <c r="B23" i="6"/>
  <c r="B13" i="6"/>
  <c r="B5" i="6"/>
  <c r="G53" i="6" l="1"/>
  <c r="D43" i="6"/>
  <c r="G43" i="6" s="1"/>
  <c r="D23" i="6"/>
  <c r="G23" i="6" s="1"/>
  <c r="D69" i="6"/>
  <c r="G69" i="6" s="1"/>
  <c r="D13" i="6"/>
  <c r="G13" i="6" s="1"/>
  <c r="D33" i="6"/>
  <c r="G33" i="6" s="1"/>
  <c r="D65" i="6"/>
  <c r="G65" i="6" s="1"/>
  <c r="D57" i="6"/>
  <c r="G57" i="6" s="1"/>
  <c r="F77" i="6"/>
  <c r="B77" i="6"/>
  <c r="C77" i="6"/>
  <c r="D5" i="6"/>
  <c r="E77" i="6"/>
  <c r="D77" i="6" l="1"/>
  <c r="G5" i="6"/>
  <c r="G77" i="6" s="1"/>
</calcChain>
</file>

<file path=xl/sharedStrings.xml><?xml version="1.0" encoding="utf-8"?>
<sst xmlns="http://schemas.openxmlformats.org/spreadsheetml/2006/main" count="86" uniqueCount="86">
  <si>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</si>
  <si>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</si>
  <si>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</si>
  <si>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</si>
  <si>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</si>
  <si>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</si>
  <si>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</si>
  <si>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</si>
  <si>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</si>
  <si>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</si>
  <si>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</si>
  <si>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</si>
  <si>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</si>
  <si>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</si>
  <si>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</si>
  <si>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</si>
  <si>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</si>
  <si>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</si>
  <si>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</si>
  <si>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</si>
  <si>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</si>
  <si>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</si>
  <si>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</si>
  <si>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</si>
  <si>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</si>
  <si>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</si>
  <si>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</si>
  <si>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</si>
  <si>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</si>
  <si>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</si>
  <si>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</si>
  <si>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</si>
  <si>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</si>
  <si>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</si>
  <si>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</si>
  <si>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</si>
  <si>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</si>
  <si>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</si>
  <si>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</si>
  <si>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</si>
  <si>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</si>
  <si>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</si>
  <si>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</si>
  <si>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</si>
  <si>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</si>
  <si>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</si>
  <si>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</si>
  <si>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</si>
  <si>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</si>
  <si>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</si>
  <si>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</si>
  <si>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</si>
  <si>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</si>
  <si>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</si>
  <si>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</si>
  <si>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</si>
  <si>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</si>
  <si>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</si>
  <si>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</si>
  <si>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</si>
  <si>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</si>
  <si>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</si>
  <si>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</si>
  <si>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</si>
  <si>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</si>
  <si>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</si>
  <si>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</si>
  <si>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</si>
  <si>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</si>
  <si>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</si>
  <si>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</si>
  <si>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</si>
  <si>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</si>
  <si>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</si>
  <si>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</si>
  <si>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</si>
  <si>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</si>
  <si>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</si>
  <si>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</si>
  <si>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</si>
  <si>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</si>
  <si>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</si>
  <si>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</si>
  <si>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</si>
  <si>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Sistema Municipal de Agua Potable y Alcantarillado de Santiago Maravatío, Guanajuato.
Estado Analítico del Ejercicio del Presupuesto de Egresos
Clasificación por Objeto del Gasto (Capítulo y Concepto)
Del 1 de Enero al 31 de Marzo de 2024</t>
  </si>
  <si>
    <t>modificar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</si>
</sst>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2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0" fillId="0" borderId="0" xfId="0" applyProtection="1">
      <protection locked="0"/>
    </xf>
    <xf numFmtId="4" fontId="7" fillId="2" borderId="5" xfId="9" applyNumberFormat="1" applyFont="1" applyFill="1" applyBorder="1" applyAlignment="1">
      <alignment horizontal="center" vertical="center" wrapText="1"/>
    </xf>
    <xf numFmtId="0" fontId="7" fillId="2" borderId="5" xfId="9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/>
    </xf>
    <xf numFmtId="4" fontId="3" fillId="0" borderId="11" xfId="0" applyNumberFormat="1" applyFont="1" applyFill="1" applyBorder="1" applyProtection="1">
      <protection locked="0"/>
    </xf>
    <xf numFmtId="0" fontId="8" fillId="0" borderId="1" xfId="0" applyFont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/>
      <protection locked="0"/>
    </xf>
    <xf numFmtId="4" fontId="7" fillId="0" borderId="9" xfId="0" applyNumberFormat="1" applyFont="1" applyFill="1" applyBorder="1" applyProtection="1">
      <protection locked="0"/>
    </xf>
    <xf numFmtId="4" fontId="7" fillId="0" borderId="11" xfId="0" applyNumberFormat="1" applyFont="1" applyFill="1" applyBorder="1" applyProtection="1">
      <protection locked="0"/>
    </xf>
    <xf numFmtId="4" fontId="3" fillId="0" borderId="10" xfId="0" applyNumberFormat="1" applyFont="1" applyFill="1" applyBorder="1" applyProtection="1">
      <protection locked="0"/>
    </xf>
    <xf numFmtId="4" fontId="7" fillId="0" borderId="10" xfId="0" applyNumberFormat="1" applyFont="1" applyFill="1" applyBorder="1" applyProtection="1">
      <protection locked="0"/>
    </xf>
    <xf numFmtId="0" fontId="7" fillId="0" borderId="1" xfId="0" applyFont="1" applyFill="1" applyBorder="1" applyAlignment="1" applyProtection="1">
      <alignment horizontal="left"/>
    </xf>
    <xf numFmtId="0" fontId="9" fillId="0" borderId="1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 indent="1"/>
    </xf>
    <xf numFmtId="0" fontId="3" fillId="0" borderId="3" xfId="0" applyFont="1" applyFill="1" applyBorder="1" applyAlignment="1" applyProtection="1">
      <alignment horizontal="left" indent="1"/>
    </xf>
    <xf numFmtId="0" fontId="0" fillId="0" borderId="0" xfId="0" applyBorder="1" applyProtection="1">
      <protection locked="0"/>
    </xf>
    <xf numFmtId="0" fontId="7" fillId="2" borderId="2" xfId="9" applyFont="1" applyFill="1" applyBorder="1" applyAlignment="1">
      <alignment vertical="center" wrapText="1"/>
    </xf>
    <xf numFmtId="0" fontId="7" fillId="2" borderId="4" xfId="9" applyFont="1" applyFill="1" applyBorder="1" applyAlignment="1">
      <alignment vertical="center" wrapText="1"/>
    </xf>
    <xf numFmtId="0" fontId="7" fillId="2" borderId="2" xfId="9" applyFont="1" applyFill="1" applyBorder="1" applyAlignment="1">
      <alignment horizontal="center" vertical="center" wrapText="1"/>
    </xf>
    <xf numFmtId="4" fontId="3" fillId="0" borderId="11" xfId="0" applyNumberFormat="1" applyFont="1" applyBorder="1" applyProtection="1">
      <protection locked="0"/>
    </xf>
    <xf numFmtId="4" fontId="3" fillId="0" borderId="11" xfId="0" applyNumberFormat="1" applyFont="1" applyFill="1" applyBorder="1" applyProtection="1">
      <protection locked="0"/>
    </xf>
    <xf numFmtId="4" fontId="3" fillId="0" borderId="11" xfId="0" applyNumberFormat="1" applyFont="1" applyFill="1" applyBorder="1" applyProtection="1">
      <protection locked="0"/>
    </xf>
    <xf numFmtId="4" fontId="3" fillId="0" borderId="11" xfId="0" applyNumberFormat="1" applyFont="1" applyFill="1" applyBorder="1" applyProtection="1">
      <protection locked="0"/>
    </xf>
    <xf numFmtId="4" fontId="3" fillId="0" borderId="11" xfId="0" applyNumberFormat="1" applyFont="1" applyFill="1" applyBorder="1" applyProtection="1">
      <protection locked="0"/>
    </xf>
    <xf numFmtId="4" fontId="3" fillId="0" borderId="11" xfId="0" applyNumberFormat="1" applyFont="1" applyFill="1" applyBorder="1" applyProtection="1">
      <protection locked="0"/>
    </xf>
    <xf numFmtId="4" fontId="3" fillId="0" borderId="11" xfId="0" applyNumberFormat="1" applyFont="1" applyFill="1" applyBorder="1" applyProtection="1">
      <protection locked="0"/>
    </xf>
    <xf numFmtId="4" fontId="3" fillId="0" borderId="11" xfId="0" applyNumberFormat="1" applyFont="1" applyFill="1" applyBorder="1" applyProtection="1">
      <protection locked="0"/>
    </xf>
    <xf numFmtId="4" fontId="3" fillId="0" borderId="11" xfId="0" applyNumberFormat="1" applyFont="1" applyFill="1" applyBorder="1" applyProtection="1"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</cellXfs>
  <cellStyles count="3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352A899C-1AEA-4051-88BB-BFAA0785FD8A}"/>
    <cellStyle name="Millares 2 2 3" xfId="25" xr:uid="{C526F426-B690-4DA9-B424-FD57368BA0D8}"/>
    <cellStyle name="Millares 2 3" xfId="4" xr:uid="{00000000-0005-0000-0000-000003000000}"/>
    <cellStyle name="Millares 2 3 2" xfId="18" xr:uid="{475A7FD8-AB93-464E-8F5B-69C7B550EEDC}"/>
    <cellStyle name="Millares 2 3 3" xfId="26" xr:uid="{0D69E5E3-0505-4B25-B00B-757E04A5A741}"/>
    <cellStyle name="Millares 2 4" xfId="16" xr:uid="{C110003F-F163-4AAB-A621-26453CB51EDB}"/>
    <cellStyle name="Millares 2 5" xfId="24" xr:uid="{9290B365-DDCC-42CA-BCCB-F553F6879746}"/>
    <cellStyle name="Millares 3" xfId="5" xr:uid="{00000000-0005-0000-0000-000004000000}"/>
    <cellStyle name="Millares 3 2" xfId="19" xr:uid="{53506413-79B7-4831-A351-9C2FCA727471}"/>
    <cellStyle name="Millares 3 3" xfId="27" xr:uid="{B9681297-54EB-44DF-BD01-94137906C015}"/>
    <cellStyle name="Moneda 2" xfId="6" xr:uid="{00000000-0005-0000-0000-000005000000}"/>
    <cellStyle name="Moneda 2 2" xfId="20" xr:uid="{DB043F66-EB7E-43EB-857C-D263C12EC1CD}"/>
    <cellStyle name="Moneda 2 3" xfId="28" xr:uid="{0F34A079-FEE8-4DE9-926E-BAEFB908D73B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03DDC41C-F99C-4B30-898E-54FDC17E2650}"/>
    <cellStyle name="Normal 2 4" xfId="29" xr:uid="{4D942A39-DA8A-4FE6-8B1F-C252E32070AC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3" xr:uid="{F29EEB17-80EA-4225-99AA-150AA2F3EBA9}"/>
    <cellStyle name="Normal 6 2 3" xfId="31" xr:uid="{F454CD91-3A8C-4161-94A3-496DFCA07784}"/>
    <cellStyle name="Normal 6 3" xfId="22" xr:uid="{E11F2F49-8609-49E6-B81C-4340D3044161}"/>
    <cellStyle name="Normal 6 4" xfId="30" xr:uid="{C2FC9F1F-4CDF-44CB-BAE0-42F82989C8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0"/>
  <sheetViews>
    <sheetView showGridLines="0" tabSelected="1" zoomScaleNormal="100" workbookViewId="0">
      <selection activeCell="H1" sqref="H1:H1048576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8" width="0" style="1" hidden="1" customWidth="1"/>
    <col min="9" max="16384" width="12" style="1"/>
  </cols>
  <sheetData>
    <row r="1" spans="1:8" ht="50.1" customHeight="1" x14ac:dyDescent="0.2">
      <c r="A1" s="29" t="s">
        <v>84</v>
      </c>
      <c r="B1" s="29"/>
      <c r="C1" s="29"/>
      <c r="D1" s="29"/>
      <c r="E1" s="29"/>
      <c r="F1" s="29"/>
      <c r="G1" s="30"/>
      <c r="H1" s="1" t="s">
        <v>85</v>
      </c>
    </row>
    <row r="2" spans="1:8" x14ac:dyDescent="0.2">
      <c r="A2" s="17"/>
      <c r="B2" s="31" t="s">
        <v>15</v>
      </c>
      <c r="C2" s="29"/>
      <c r="D2" s="29"/>
      <c r="E2" s="29"/>
      <c r="F2" s="30"/>
      <c r="G2" s="32" t="s">
        <v>14</v>
      </c>
    </row>
    <row r="3" spans="1:8" ht="24.9" customHeight="1" x14ac:dyDescent="0.2">
      <c r="A3" s="19" t="s">
        <v>9</v>
      </c>
      <c r="B3" s="2" t="s">
        <v>10</v>
      </c>
      <c r="C3" s="2" t="s">
        <v>75</v>
      </c>
      <c r="D3" s="2" t="s">
        <v>11</v>
      </c>
      <c r="E3" s="2" t="s">
        <v>12</v>
      </c>
      <c r="F3" s="2" t="s">
        <v>13</v>
      </c>
      <c r="G3" s="33"/>
    </row>
    <row r="4" spans="1:8" x14ac:dyDescent="0.2">
      <c r="A4" s="18"/>
      <c r="B4" s="3">
        <v>1</v>
      </c>
      <c r="C4" s="3">
        <v>2</v>
      </c>
      <c r="D4" s="3" t="s">
        <v>76</v>
      </c>
      <c r="E4" s="3">
        <v>4</v>
      </c>
      <c r="F4" s="3">
        <v>5</v>
      </c>
      <c r="G4" s="3" t="s">
        <v>77</v>
      </c>
    </row>
    <row r="5" spans="1:8" x14ac:dyDescent="0.2">
      <c r="A5" s="12" t="s">
        <v>16</v>
      </c>
      <c r="B5" s="8">
        <f>SUM(B6:B12)</f>
        <v>981945.5</v>
      </c>
      <c r="C5" s="8">
        <f>SUM(C6:C12)</f>
        <v>0</v>
      </c>
      <c r="D5" s="8">
        <f>B5+C5</f>
        <v>981945.5</v>
      </c>
      <c r="E5" s="8">
        <f>SUM(E6:E12)</f>
        <v>192689.1</v>
      </c>
      <c r="F5" s="8">
        <f>SUM(F6:F12)</f>
        <v>192689.1</v>
      </c>
      <c r="G5" s="8">
        <f>D5-E5</f>
        <v>789256.4</v>
      </c>
    </row>
    <row r="6" spans="1:8" x14ac:dyDescent="0.2">
      <c r="A6" s="14" t="s">
        <v>20</v>
      </c>
      <c r="B6" s="21">
        <v>700556.4</v>
      </c>
      <c r="C6" s="22">
        <v>0</v>
      </c>
      <c r="D6" s="5">
        <f t="shared" ref="D6:D69" si="0">B6+C6</f>
        <v>700556.4</v>
      </c>
      <c r="E6" s="22">
        <v>175139.1</v>
      </c>
      <c r="F6" s="22">
        <v>175139.1</v>
      </c>
      <c r="G6" s="5">
        <f t="shared" ref="G6:G69" si="1">D6-E6</f>
        <v>525417.30000000005</v>
      </c>
      <c r="H6" s="6">
        <v>1100</v>
      </c>
    </row>
    <row r="7" spans="1:8" x14ac:dyDescent="0.2">
      <c r="A7" s="14" t="s">
        <v>21</v>
      </c>
      <c r="B7" s="21">
        <v>88200</v>
      </c>
      <c r="C7" s="22">
        <v>0</v>
      </c>
      <c r="D7" s="5">
        <f t="shared" si="0"/>
        <v>88200</v>
      </c>
      <c r="E7" s="22">
        <v>17550</v>
      </c>
      <c r="F7" s="22">
        <v>17550</v>
      </c>
      <c r="G7" s="5">
        <f t="shared" si="1"/>
        <v>70650</v>
      </c>
      <c r="H7" s="6">
        <v>1200</v>
      </c>
    </row>
    <row r="8" spans="1:8" x14ac:dyDescent="0.2">
      <c r="A8" s="14" t="s">
        <v>22</v>
      </c>
      <c r="B8" s="21">
        <v>192689.1</v>
      </c>
      <c r="C8" s="22">
        <v>0</v>
      </c>
      <c r="D8" s="5">
        <f t="shared" si="0"/>
        <v>192689.1</v>
      </c>
      <c r="E8" s="22">
        <v>0</v>
      </c>
      <c r="F8" s="22">
        <v>0</v>
      </c>
      <c r="G8" s="5">
        <f t="shared" si="1"/>
        <v>192689.1</v>
      </c>
      <c r="H8" s="6">
        <v>1300</v>
      </c>
    </row>
    <row r="9" spans="1:8" x14ac:dyDescent="0.2">
      <c r="A9" s="14" t="s">
        <v>1</v>
      </c>
      <c r="B9" s="21">
        <v>0</v>
      </c>
      <c r="C9" s="22">
        <v>0</v>
      </c>
      <c r="D9" s="5">
        <f t="shared" si="0"/>
        <v>0</v>
      </c>
      <c r="E9" s="22">
        <v>0</v>
      </c>
      <c r="F9" s="22">
        <v>0</v>
      </c>
      <c r="G9" s="5">
        <f t="shared" si="1"/>
        <v>0</v>
      </c>
      <c r="H9" s="6">
        <v>1400</v>
      </c>
    </row>
    <row r="10" spans="1:8" x14ac:dyDescent="0.2">
      <c r="A10" s="14" t="s">
        <v>23</v>
      </c>
      <c r="B10" s="21">
        <v>500</v>
      </c>
      <c r="C10" s="22">
        <v>0</v>
      </c>
      <c r="D10" s="5">
        <f t="shared" si="0"/>
        <v>500</v>
      </c>
      <c r="E10" s="22">
        <v>0</v>
      </c>
      <c r="F10" s="22">
        <v>0</v>
      </c>
      <c r="G10" s="5">
        <f t="shared" si="1"/>
        <v>500</v>
      </c>
      <c r="H10" s="6">
        <v>1500</v>
      </c>
    </row>
    <row r="11" spans="1:8" x14ac:dyDescent="0.2">
      <c r="A11" s="14" t="s">
        <v>2</v>
      </c>
      <c r="B11" s="21">
        <v>0</v>
      </c>
      <c r="C11" s="22">
        <v>0</v>
      </c>
      <c r="D11" s="5">
        <f t="shared" si="0"/>
        <v>0</v>
      </c>
      <c r="E11" s="22">
        <v>0</v>
      </c>
      <c r="F11" s="22">
        <v>0</v>
      </c>
      <c r="G11" s="5">
        <f t="shared" si="1"/>
        <v>0</v>
      </c>
      <c r="H11" s="6">
        <v>1600</v>
      </c>
    </row>
    <row r="12" spans="1:8" x14ac:dyDescent="0.2">
      <c r="A12" s="14" t="s">
        <v>24</v>
      </c>
      <c r="B12" s="21">
        <v>0</v>
      </c>
      <c r="C12" s="22">
        <v>0</v>
      </c>
      <c r="D12" s="5">
        <f t="shared" si="0"/>
        <v>0</v>
      </c>
      <c r="E12" s="22">
        <v>0</v>
      </c>
      <c r="F12" s="22">
        <v>0</v>
      </c>
      <c r="G12" s="5">
        <f t="shared" si="1"/>
        <v>0</v>
      </c>
      <c r="H12" s="6">
        <v>1700</v>
      </c>
    </row>
    <row r="13" spans="1:8" x14ac:dyDescent="0.2">
      <c r="A13" s="12" t="s">
        <v>79</v>
      </c>
      <c r="B13" s="9">
        <f>SUM(B14:B22)</f>
        <v>659311.13</v>
      </c>
      <c r="C13" s="9">
        <f>SUM(C14:C22)</f>
        <v>0</v>
      </c>
      <c r="D13" s="9">
        <f t="shared" si="0"/>
        <v>659311.13</v>
      </c>
      <c r="E13" s="9">
        <f>SUM(E14:E22)</f>
        <v>46658.28</v>
      </c>
      <c r="F13" s="9">
        <f>SUM(F14:F22)</f>
        <v>46658.28</v>
      </c>
      <c r="G13" s="9">
        <f t="shared" si="1"/>
        <v>612652.85</v>
      </c>
      <c r="H13" s="13">
        <v>0</v>
      </c>
    </row>
    <row r="14" spans="1:8" x14ac:dyDescent="0.2">
      <c r="A14" s="14" t="s">
        <v>25</v>
      </c>
      <c r="B14" s="23">
        <v>77000</v>
      </c>
      <c r="C14" s="23">
        <v>0</v>
      </c>
      <c r="D14" s="5">
        <f t="shared" si="0"/>
        <v>77000</v>
      </c>
      <c r="E14" s="24">
        <v>960</v>
      </c>
      <c r="F14" s="24">
        <v>960</v>
      </c>
      <c r="G14" s="5">
        <f t="shared" si="1"/>
        <v>76040</v>
      </c>
      <c r="H14" s="6">
        <v>2100</v>
      </c>
    </row>
    <row r="15" spans="1:8" x14ac:dyDescent="0.2">
      <c r="A15" s="14" t="s">
        <v>26</v>
      </c>
      <c r="B15" s="23">
        <v>5311.13</v>
      </c>
      <c r="C15" s="23">
        <v>0</v>
      </c>
      <c r="D15" s="5">
        <f t="shared" si="0"/>
        <v>5311.13</v>
      </c>
      <c r="E15" s="24">
        <v>832</v>
      </c>
      <c r="F15" s="24">
        <v>832</v>
      </c>
      <c r="G15" s="5">
        <f t="shared" si="1"/>
        <v>4479.13</v>
      </c>
      <c r="H15" s="6">
        <v>2200</v>
      </c>
    </row>
    <row r="16" spans="1:8" x14ac:dyDescent="0.2">
      <c r="A16" s="14" t="s">
        <v>27</v>
      </c>
      <c r="B16" s="23">
        <v>0</v>
      </c>
      <c r="C16" s="23">
        <v>0</v>
      </c>
      <c r="D16" s="5">
        <f t="shared" si="0"/>
        <v>0</v>
      </c>
      <c r="E16" s="24">
        <v>0</v>
      </c>
      <c r="F16" s="24">
        <v>0</v>
      </c>
      <c r="G16" s="5">
        <f t="shared" si="1"/>
        <v>0</v>
      </c>
      <c r="H16" s="6">
        <v>2300</v>
      </c>
    </row>
    <row r="17" spans="1:8" x14ac:dyDescent="0.2">
      <c r="A17" s="14" t="s">
        <v>28</v>
      </c>
      <c r="B17" s="23">
        <v>85000</v>
      </c>
      <c r="C17" s="23">
        <v>0</v>
      </c>
      <c r="D17" s="5">
        <f t="shared" si="0"/>
        <v>85000</v>
      </c>
      <c r="E17" s="24">
        <v>5353.85</v>
      </c>
      <c r="F17" s="24">
        <v>5353.85</v>
      </c>
      <c r="G17" s="5">
        <f t="shared" si="1"/>
        <v>79646.149999999994</v>
      </c>
      <c r="H17" s="6">
        <v>2400</v>
      </c>
    </row>
    <row r="18" spans="1:8" x14ac:dyDescent="0.2">
      <c r="A18" s="14" t="s">
        <v>29</v>
      </c>
      <c r="B18" s="23">
        <v>201000</v>
      </c>
      <c r="C18" s="23">
        <v>0</v>
      </c>
      <c r="D18" s="5">
        <f t="shared" si="0"/>
        <v>201000</v>
      </c>
      <c r="E18" s="24">
        <v>21910</v>
      </c>
      <c r="F18" s="24">
        <v>21910</v>
      </c>
      <c r="G18" s="5">
        <f t="shared" si="1"/>
        <v>179090</v>
      </c>
      <c r="H18" s="6">
        <v>2500</v>
      </c>
    </row>
    <row r="19" spans="1:8" x14ac:dyDescent="0.2">
      <c r="A19" s="14" t="s">
        <v>30</v>
      </c>
      <c r="B19" s="23">
        <v>86000</v>
      </c>
      <c r="C19" s="23">
        <v>0</v>
      </c>
      <c r="D19" s="5">
        <f t="shared" si="0"/>
        <v>86000</v>
      </c>
      <c r="E19" s="24">
        <v>15602.43</v>
      </c>
      <c r="F19" s="24">
        <v>15602.43</v>
      </c>
      <c r="G19" s="5">
        <f t="shared" si="1"/>
        <v>70397.570000000007</v>
      </c>
      <c r="H19" s="6">
        <v>2600</v>
      </c>
    </row>
    <row r="20" spans="1:8" x14ac:dyDescent="0.2">
      <c r="A20" s="14" t="s">
        <v>31</v>
      </c>
      <c r="B20" s="23">
        <v>15000</v>
      </c>
      <c r="C20" s="23">
        <v>0</v>
      </c>
      <c r="D20" s="5">
        <f t="shared" si="0"/>
        <v>15000</v>
      </c>
      <c r="E20" s="24">
        <v>2000</v>
      </c>
      <c r="F20" s="24">
        <v>2000</v>
      </c>
      <c r="G20" s="5">
        <f t="shared" si="1"/>
        <v>13000</v>
      </c>
      <c r="H20" s="6">
        <v>2700</v>
      </c>
    </row>
    <row r="21" spans="1:8" x14ac:dyDescent="0.2">
      <c r="A21" s="14" t="s">
        <v>32</v>
      </c>
      <c r="B21" s="23">
        <v>0</v>
      </c>
      <c r="C21" s="23">
        <v>0</v>
      </c>
      <c r="D21" s="5">
        <f t="shared" si="0"/>
        <v>0</v>
      </c>
      <c r="E21" s="24">
        <v>0</v>
      </c>
      <c r="F21" s="24">
        <v>0</v>
      </c>
      <c r="G21" s="5">
        <f t="shared" si="1"/>
        <v>0</v>
      </c>
      <c r="H21" s="6">
        <v>2800</v>
      </c>
    </row>
    <row r="22" spans="1:8" x14ac:dyDescent="0.2">
      <c r="A22" s="14" t="s">
        <v>33</v>
      </c>
      <c r="B22" s="23">
        <v>190000</v>
      </c>
      <c r="C22" s="23">
        <v>0</v>
      </c>
      <c r="D22" s="5">
        <f t="shared" si="0"/>
        <v>190000</v>
      </c>
      <c r="E22" s="24">
        <v>0</v>
      </c>
      <c r="F22" s="24">
        <v>0</v>
      </c>
      <c r="G22" s="5">
        <f t="shared" si="1"/>
        <v>190000</v>
      </c>
      <c r="H22" s="6">
        <v>2900</v>
      </c>
    </row>
    <row r="23" spans="1:8" x14ac:dyDescent="0.2">
      <c r="A23" s="12" t="s">
        <v>17</v>
      </c>
      <c r="B23" s="9">
        <f>SUM(B24:B32)</f>
        <v>1378743.37</v>
      </c>
      <c r="C23" s="9">
        <f>SUM(C24:C32)</f>
        <v>0</v>
      </c>
      <c r="D23" s="9">
        <f t="shared" si="0"/>
        <v>1378743.37</v>
      </c>
      <c r="E23" s="9">
        <f>SUM(E24:E32)</f>
        <v>223306.63</v>
      </c>
      <c r="F23" s="9">
        <f>SUM(F24:F32)</f>
        <v>223306.63</v>
      </c>
      <c r="G23" s="9">
        <f t="shared" si="1"/>
        <v>1155436.7400000002</v>
      </c>
      <c r="H23" s="13">
        <v>0</v>
      </c>
    </row>
    <row r="24" spans="1:8" x14ac:dyDescent="0.2">
      <c r="A24" s="14" t="s">
        <v>34</v>
      </c>
      <c r="B24" s="25">
        <v>870000</v>
      </c>
      <c r="C24" s="25">
        <v>0</v>
      </c>
      <c r="D24" s="5">
        <f t="shared" si="0"/>
        <v>870000</v>
      </c>
      <c r="E24" s="26">
        <v>177805.32</v>
      </c>
      <c r="F24" s="26">
        <v>177805.32</v>
      </c>
      <c r="G24" s="5">
        <f t="shared" si="1"/>
        <v>692194.67999999993</v>
      </c>
      <c r="H24" s="6">
        <v>3100</v>
      </c>
    </row>
    <row r="25" spans="1:8" x14ac:dyDescent="0.2">
      <c r="A25" s="14" t="s">
        <v>35</v>
      </c>
      <c r="B25" s="25">
        <v>106300</v>
      </c>
      <c r="C25" s="25">
        <v>0</v>
      </c>
      <c r="D25" s="5">
        <f t="shared" si="0"/>
        <v>106300</v>
      </c>
      <c r="E25" s="26">
        <v>0</v>
      </c>
      <c r="F25" s="26">
        <v>0</v>
      </c>
      <c r="G25" s="5">
        <f t="shared" si="1"/>
        <v>106300</v>
      </c>
      <c r="H25" s="6">
        <v>3200</v>
      </c>
    </row>
    <row r="26" spans="1:8" x14ac:dyDescent="0.2">
      <c r="A26" s="14" t="s">
        <v>36</v>
      </c>
      <c r="B26" s="25">
        <v>70000</v>
      </c>
      <c r="C26" s="25">
        <v>0</v>
      </c>
      <c r="D26" s="5">
        <f t="shared" si="0"/>
        <v>70000</v>
      </c>
      <c r="E26" s="26">
        <v>3879.31</v>
      </c>
      <c r="F26" s="26">
        <v>3879.31</v>
      </c>
      <c r="G26" s="5">
        <f t="shared" si="1"/>
        <v>66120.69</v>
      </c>
      <c r="H26" s="6">
        <v>3300</v>
      </c>
    </row>
    <row r="27" spans="1:8" x14ac:dyDescent="0.2">
      <c r="A27" s="14" t="s">
        <v>37</v>
      </c>
      <c r="B27" s="25">
        <v>10000</v>
      </c>
      <c r="C27" s="25">
        <v>0</v>
      </c>
      <c r="D27" s="5">
        <f t="shared" si="0"/>
        <v>10000</v>
      </c>
      <c r="E27" s="26">
        <v>44</v>
      </c>
      <c r="F27" s="26">
        <v>44</v>
      </c>
      <c r="G27" s="5">
        <f t="shared" si="1"/>
        <v>9956</v>
      </c>
      <c r="H27" s="6">
        <v>3400</v>
      </c>
    </row>
    <row r="28" spans="1:8" x14ac:dyDescent="0.2">
      <c r="A28" s="14" t="s">
        <v>38</v>
      </c>
      <c r="B28" s="25">
        <v>113000</v>
      </c>
      <c r="C28" s="25">
        <v>0</v>
      </c>
      <c r="D28" s="5">
        <f t="shared" si="0"/>
        <v>113000</v>
      </c>
      <c r="E28" s="26">
        <v>0</v>
      </c>
      <c r="F28" s="26">
        <v>0</v>
      </c>
      <c r="G28" s="5">
        <f t="shared" si="1"/>
        <v>113000</v>
      </c>
      <c r="H28" s="6">
        <v>3500</v>
      </c>
    </row>
    <row r="29" spans="1:8" x14ac:dyDescent="0.2">
      <c r="A29" s="14" t="s">
        <v>39</v>
      </c>
      <c r="B29" s="25">
        <v>0</v>
      </c>
      <c r="C29" s="25">
        <v>0</v>
      </c>
      <c r="D29" s="5">
        <f t="shared" si="0"/>
        <v>0</v>
      </c>
      <c r="E29" s="26">
        <v>0</v>
      </c>
      <c r="F29" s="26">
        <v>0</v>
      </c>
      <c r="G29" s="5">
        <f t="shared" si="1"/>
        <v>0</v>
      </c>
      <c r="H29" s="6">
        <v>3600</v>
      </c>
    </row>
    <row r="30" spans="1:8" x14ac:dyDescent="0.2">
      <c r="A30" s="14" t="s">
        <v>40</v>
      </c>
      <c r="B30" s="25">
        <v>15000</v>
      </c>
      <c r="C30" s="25">
        <v>0</v>
      </c>
      <c r="D30" s="5">
        <f t="shared" si="0"/>
        <v>15000</v>
      </c>
      <c r="E30" s="26">
        <v>0</v>
      </c>
      <c r="F30" s="26">
        <v>0</v>
      </c>
      <c r="G30" s="5">
        <f t="shared" si="1"/>
        <v>15000</v>
      </c>
      <c r="H30" s="6">
        <v>3700</v>
      </c>
    </row>
    <row r="31" spans="1:8" x14ac:dyDescent="0.2">
      <c r="A31" s="14" t="s">
        <v>41</v>
      </c>
      <c r="B31" s="25">
        <v>15000</v>
      </c>
      <c r="C31" s="25">
        <v>0</v>
      </c>
      <c r="D31" s="5">
        <f t="shared" si="0"/>
        <v>15000</v>
      </c>
      <c r="E31" s="26">
        <v>0</v>
      </c>
      <c r="F31" s="26">
        <v>0</v>
      </c>
      <c r="G31" s="5">
        <f t="shared" si="1"/>
        <v>15000</v>
      </c>
      <c r="H31" s="6">
        <v>3800</v>
      </c>
    </row>
    <row r="32" spans="1:8" x14ac:dyDescent="0.2">
      <c r="A32" s="14" t="s">
        <v>0</v>
      </c>
      <c r="B32" s="25">
        <v>179443.37</v>
      </c>
      <c r="C32" s="25">
        <v>0</v>
      </c>
      <c r="D32" s="5">
        <f t="shared" si="0"/>
        <v>179443.37</v>
      </c>
      <c r="E32" s="26">
        <v>41578</v>
      </c>
      <c r="F32" s="26">
        <v>41578</v>
      </c>
      <c r="G32" s="5">
        <f t="shared" si="1"/>
        <v>137865.37</v>
      </c>
      <c r="H32" s="6">
        <v>3900</v>
      </c>
    </row>
    <row r="33" spans="1:8" x14ac:dyDescent="0.2">
      <c r="A33" s="12" t="s">
        <v>80</v>
      </c>
      <c r="B33" s="9">
        <f>SUM(B34:B42)</f>
        <v>5000</v>
      </c>
      <c r="C33" s="9">
        <f>SUM(C34:C42)</f>
        <v>0</v>
      </c>
      <c r="D33" s="9">
        <f t="shared" si="0"/>
        <v>5000</v>
      </c>
      <c r="E33" s="9">
        <f>SUM(E34:E42)</f>
        <v>0</v>
      </c>
      <c r="F33" s="9">
        <f>SUM(F34:F42)</f>
        <v>0</v>
      </c>
      <c r="G33" s="9">
        <f t="shared" si="1"/>
        <v>5000</v>
      </c>
      <c r="H33" s="13">
        <v>0</v>
      </c>
    </row>
    <row r="34" spans="1:8" x14ac:dyDescent="0.2">
      <c r="A34" s="14" t="s">
        <v>42</v>
      </c>
      <c r="B34" s="20">
        <v>0</v>
      </c>
      <c r="C34" s="20">
        <v>0</v>
      </c>
      <c r="D34" s="5">
        <f t="shared" si="0"/>
        <v>0</v>
      </c>
      <c r="E34" s="20">
        <v>0</v>
      </c>
      <c r="F34" s="20">
        <v>0</v>
      </c>
      <c r="G34" s="5">
        <f t="shared" si="1"/>
        <v>0</v>
      </c>
      <c r="H34" s="6">
        <v>4100</v>
      </c>
    </row>
    <row r="35" spans="1:8" x14ac:dyDescent="0.2">
      <c r="A35" s="14" t="s">
        <v>43</v>
      </c>
      <c r="B35" s="20">
        <v>0</v>
      </c>
      <c r="C35" s="20">
        <v>0</v>
      </c>
      <c r="D35" s="5">
        <f t="shared" si="0"/>
        <v>0</v>
      </c>
      <c r="E35" s="20">
        <v>0</v>
      </c>
      <c r="F35" s="20">
        <v>0</v>
      </c>
      <c r="G35" s="5">
        <f t="shared" si="1"/>
        <v>0</v>
      </c>
      <c r="H35" s="6">
        <v>4200</v>
      </c>
    </row>
    <row r="36" spans="1:8" x14ac:dyDescent="0.2">
      <c r="A36" s="14" t="s">
        <v>44</v>
      </c>
      <c r="B36" s="20">
        <v>0</v>
      </c>
      <c r="C36" s="20">
        <v>0</v>
      </c>
      <c r="D36" s="5">
        <f t="shared" si="0"/>
        <v>0</v>
      </c>
      <c r="E36" s="20">
        <v>0</v>
      </c>
      <c r="F36" s="20">
        <v>0</v>
      </c>
      <c r="G36" s="5">
        <f t="shared" si="1"/>
        <v>0</v>
      </c>
      <c r="H36" s="6">
        <v>4300</v>
      </c>
    </row>
    <row r="37" spans="1:8" x14ac:dyDescent="0.2">
      <c r="A37" s="14" t="s">
        <v>45</v>
      </c>
      <c r="B37" s="20">
        <v>5000</v>
      </c>
      <c r="C37" s="20">
        <v>0</v>
      </c>
      <c r="D37" s="5">
        <f t="shared" si="0"/>
        <v>5000</v>
      </c>
      <c r="E37" s="20">
        <v>0</v>
      </c>
      <c r="F37" s="20">
        <v>0</v>
      </c>
      <c r="G37" s="5">
        <f t="shared" si="1"/>
        <v>5000</v>
      </c>
      <c r="H37" s="6">
        <v>4400</v>
      </c>
    </row>
    <row r="38" spans="1:8" x14ac:dyDescent="0.2">
      <c r="A38" s="14" t="s">
        <v>7</v>
      </c>
      <c r="B38" s="20">
        <v>0</v>
      </c>
      <c r="C38" s="20">
        <v>0</v>
      </c>
      <c r="D38" s="5">
        <f t="shared" si="0"/>
        <v>0</v>
      </c>
      <c r="E38" s="20">
        <v>0</v>
      </c>
      <c r="F38" s="20">
        <v>0</v>
      </c>
      <c r="G38" s="5">
        <f t="shared" si="1"/>
        <v>0</v>
      </c>
      <c r="H38" s="6">
        <v>4500</v>
      </c>
    </row>
    <row r="39" spans="1:8" x14ac:dyDescent="0.2">
      <c r="A39" s="14" t="s">
        <v>46</v>
      </c>
      <c r="B39" s="20">
        <v>0</v>
      </c>
      <c r="C39" s="20">
        <v>0</v>
      </c>
      <c r="D39" s="5">
        <f t="shared" si="0"/>
        <v>0</v>
      </c>
      <c r="E39" s="20">
        <v>0</v>
      </c>
      <c r="F39" s="20">
        <v>0</v>
      </c>
      <c r="G39" s="5">
        <f t="shared" si="1"/>
        <v>0</v>
      </c>
      <c r="H39" s="6">
        <v>4600</v>
      </c>
    </row>
    <row r="40" spans="1:8" x14ac:dyDescent="0.2">
      <c r="A40" s="14" t="s">
        <v>47</v>
      </c>
      <c r="B40" s="20">
        <v>0</v>
      </c>
      <c r="C40" s="20">
        <v>0</v>
      </c>
      <c r="D40" s="5">
        <f t="shared" si="0"/>
        <v>0</v>
      </c>
      <c r="E40" s="20">
        <v>0</v>
      </c>
      <c r="F40" s="20">
        <v>0</v>
      </c>
      <c r="G40" s="5">
        <f t="shared" si="1"/>
        <v>0</v>
      </c>
      <c r="H40" s="6">
        <v>4700</v>
      </c>
    </row>
    <row r="41" spans="1:8" x14ac:dyDescent="0.2">
      <c r="A41" s="14" t="s">
        <v>3</v>
      </c>
      <c r="B41" s="20">
        <v>0</v>
      </c>
      <c r="C41" s="20">
        <v>0</v>
      </c>
      <c r="D41" s="5">
        <f t="shared" si="0"/>
        <v>0</v>
      </c>
      <c r="E41" s="20">
        <v>0</v>
      </c>
      <c r="F41" s="20">
        <v>0</v>
      </c>
      <c r="G41" s="5">
        <f t="shared" si="1"/>
        <v>0</v>
      </c>
      <c r="H41" s="6">
        <v>4800</v>
      </c>
    </row>
    <row r="42" spans="1:8" x14ac:dyDescent="0.2">
      <c r="A42" s="14" t="s">
        <v>48</v>
      </c>
      <c r="B42" s="20">
        <v>0</v>
      </c>
      <c r="C42" s="20">
        <v>0</v>
      </c>
      <c r="D42" s="5">
        <f t="shared" si="0"/>
        <v>0</v>
      </c>
      <c r="E42" s="20">
        <v>0</v>
      </c>
      <c r="F42" s="20">
        <v>0</v>
      </c>
      <c r="G42" s="5">
        <f t="shared" si="1"/>
        <v>0</v>
      </c>
      <c r="H42" s="6">
        <v>4900</v>
      </c>
    </row>
    <row r="43" spans="1:8" x14ac:dyDescent="0.2">
      <c r="A43" s="12" t="s">
        <v>81</v>
      </c>
      <c r="B43" s="9">
        <f>SUM(B44:B52)</f>
        <v>165000</v>
      </c>
      <c r="C43" s="9">
        <f>SUM(C44:C52)</f>
        <v>0</v>
      </c>
      <c r="D43" s="9">
        <f t="shared" si="0"/>
        <v>165000</v>
      </c>
      <c r="E43" s="9">
        <f>SUM(E44:E52)</f>
        <v>0</v>
      </c>
      <c r="F43" s="9">
        <f>SUM(F44:F52)</f>
        <v>0</v>
      </c>
      <c r="G43" s="9">
        <f t="shared" si="1"/>
        <v>165000</v>
      </c>
      <c r="H43" s="13">
        <v>0</v>
      </c>
    </row>
    <row r="44" spans="1:8" x14ac:dyDescent="0.2">
      <c r="A44" s="4" t="s">
        <v>49</v>
      </c>
      <c r="B44" s="27">
        <v>15000</v>
      </c>
      <c r="C44" s="27">
        <v>0</v>
      </c>
      <c r="D44" s="5">
        <f t="shared" si="0"/>
        <v>15000</v>
      </c>
      <c r="E44" s="28">
        <v>0</v>
      </c>
      <c r="F44" s="28">
        <v>0</v>
      </c>
      <c r="G44" s="5">
        <f t="shared" si="1"/>
        <v>15000</v>
      </c>
      <c r="H44" s="6">
        <v>5100</v>
      </c>
    </row>
    <row r="45" spans="1:8" x14ac:dyDescent="0.2">
      <c r="A45" s="14" t="s">
        <v>50</v>
      </c>
      <c r="B45" s="27">
        <v>0</v>
      </c>
      <c r="C45" s="27">
        <v>0</v>
      </c>
      <c r="D45" s="5">
        <f t="shared" si="0"/>
        <v>0</v>
      </c>
      <c r="E45" s="28">
        <v>0</v>
      </c>
      <c r="F45" s="28">
        <v>0</v>
      </c>
      <c r="G45" s="5">
        <f t="shared" si="1"/>
        <v>0</v>
      </c>
      <c r="H45" s="6">
        <v>5200</v>
      </c>
    </row>
    <row r="46" spans="1:8" x14ac:dyDescent="0.2">
      <c r="A46" s="14" t="s">
        <v>51</v>
      </c>
      <c r="B46" s="27">
        <v>0</v>
      </c>
      <c r="C46" s="27">
        <v>0</v>
      </c>
      <c r="D46" s="5">
        <f t="shared" si="0"/>
        <v>0</v>
      </c>
      <c r="E46" s="28">
        <v>0</v>
      </c>
      <c r="F46" s="28">
        <v>0</v>
      </c>
      <c r="G46" s="5">
        <f t="shared" si="1"/>
        <v>0</v>
      </c>
      <c r="H46" s="6">
        <v>5300</v>
      </c>
    </row>
    <row r="47" spans="1:8" x14ac:dyDescent="0.2">
      <c r="A47" s="14" t="s">
        <v>52</v>
      </c>
      <c r="B47" s="27">
        <v>0</v>
      </c>
      <c r="C47" s="27">
        <v>0</v>
      </c>
      <c r="D47" s="5">
        <f t="shared" si="0"/>
        <v>0</v>
      </c>
      <c r="E47" s="28">
        <v>0</v>
      </c>
      <c r="F47" s="28">
        <v>0</v>
      </c>
      <c r="G47" s="5">
        <f t="shared" si="1"/>
        <v>0</v>
      </c>
      <c r="H47" s="6">
        <v>5400</v>
      </c>
    </row>
    <row r="48" spans="1:8" x14ac:dyDescent="0.2">
      <c r="A48" s="14" t="s">
        <v>53</v>
      </c>
      <c r="B48" s="27">
        <v>0</v>
      </c>
      <c r="C48" s="27">
        <v>0</v>
      </c>
      <c r="D48" s="5">
        <f t="shared" si="0"/>
        <v>0</v>
      </c>
      <c r="E48" s="28">
        <v>0</v>
      </c>
      <c r="F48" s="28">
        <v>0</v>
      </c>
      <c r="G48" s="5">
        <f t="shared" si="1"/>
        <v>0</v>
      </c>
      <c r="H48" s="6">
        <v>5500</v>
      </c>
    </row>
    <row r="49" spans="1:8" x14ac:dyDescent="0.2">
      <c r="A49" s="14" t="s">
        <v>54</v>
      </c>
      <c r="B49" s="27">
        <v>150000</v>
      </c>
      <c r="C49" s="27">
        <v>0</v>
      </c>
      <c r="D49" s="5">
        <f t="shared" si="0"/>
        <v>150000</v>
      </c>
      <c r="E49" s="28">
        <v>0</v>
      </c>
      <c r="F49" s="28">
        <v>0</v>
      </c>
      <c r="G49" s="5">
        <f t="shared" si="1"/>
        <v>150000</v>
      </c>
      <c r="H49" s="6">
        <v>5600</v>
      </c>
    </row>
    <row r="50" spans="1:8" x14ac:dyDescent="0.2">
      <c r="A50" s="14" t="s">
        <v>55</v>
      </c>
      <c r="B50" s="27">
        <v>0</v>
      </c>
      <c r="C50" s="27">
        <v>0</v>
      </c>
      <c r="D50" s="5">
        <f t="shared" si="0"/>
        <v>0</v>
      </c>
      <c r="E50" s="28">
        <v>0</v>
      </c>
      <c r="F50" s="28">
        <v>0</v>
      </c>
      <c r="G50" s="5">
        <f t="shared" si="1"/>
        <v>0</v>
      </c>
      <c r="H50" s="6">
        <v>5700</v>
      </c>
    </row>
    <row r="51" spans="1:8" x14ac:dyDescent="0.2">
      <c r="A51" s="14" t="s">
        <v>56</v>
      </c>
      <c r="B51" s="27">
        <v>0</v>
      </c>
      <c r="C51" s="27">
        <v>0</v>
      </c>
      <c r="D51" s="5">
        <f t="shared" si="0"/>
        <v>0</v>
      </c>
      <c r="E51" s="28">
        <v>0</v>
      </c>
      <c r="F51" s="28">
        <v>0</v>
      </c>
      <c r="G51" s="5">
        <f t="shared" si="1"/>
        <v>0</v>
      </c>
      <c r="H51" s="6">
        <v>5800</v>
      </c>
    </row>
    <row r="52" spans="1:8" x14ac:dyDescent="0.2">
      <c r="A52" s="14" t="s">
        <v>57</v>
      </c>
      <c r="B52" s="27">
        <v>0</v>
      </c>
      <c r="C52" s="27">
        <v>0</v>
      </c>
      <c r="D52" s="5">
        <f t="shared" si="0"/>
        <v>0</v>
      </c>
      <c r="E52" s="28">
        <v>0</v>
      </c>
      <c r="F52" s="28">
        <v>0</v>
      </c>
      <c r="G52" s="5">
        <f t="shared" si="1"/>
        <v>0</v>
      </c>
      <c r="H52" s="6">
        <v>5900</v>
      </c>
    </row>
    <row r="53" spans="1:8" x14ac:dyDescent="0.2">
      <c r="A53" s="12" t="s">
        <v>18</v>
      </c>
      <c r="B53" s="9">
        <f>SUM(B54:B56)</f>
        <v>0</v>
      </c>
      <c r="C53" s="9">
        <f>SUM(C54:C56)</f>
        <v>0</v>
      </c>
      <c r="D53" s="9">
        <f t="shared" si="0"/>
        <v>0</v>
      </c>
      <c r="E53" s="9">
        <f>SUM(E54:E56)</f>
        <v>0</v>
      </c>
      <c r="F53" s="9">
        <f>SUM(F54:F56)</f>
        <v>0</v>
      </c>
      <c r="G53" s="9">
        <f t="shared" si="1"/>
        <v>0</v>
      </c>
      <c r="H53" s="13">
        <v>0</v>
      </c>
    </row>
    <row r="54" spans="1:8" x14ac:dyDescent="0.2">
      <c r="A54" s="14" t="s">
        <v>58</v>
      </c>
      <c r="B54" s="5">
        <v>0</v>
      </c>
      <c r="C54" s="5">
        <v>0</v>
      </c>
      <c r="D54" s="5">
        <f t="shared" si="0"/>
        <v>0</v>
      </c>
      <c r="E54" s="5">
        <v>0</v>
      </c>
      <c r="F54" s="5">
        <v>0</v>
      </c>
      <c r="G54" s="5">
        <f t="shared" si="1"/>
        <v>0</v>
      </c>
      <c r="H54" s="6">
        <v>6100</v>
      </c>
    </row>
    <row r="55" spans="1:8" x14ac:dyDescent="0.2">
      <c r="A55" s="14" t="s">
        <v>59</v>
      </c>
      <c r="B55" s="5">
        <v>0</v>
      </c>
      <c r="C55" s="5">
        <v>0</v>
      </c>
      <c r="D55" s="5">
        <f t="shared" si="0"/>
        <v>0</v>
      </c>
      <c r="E55" s="5">
        <v>0</v>
      </c>
      <c r="F55" s="5">
        <v>0</v>
      </c>
      <c r="G55" s="5">
        <f t="shared" si="1"/>
        <v>0</v>
      </c>
      <c r="H55" s="6">
        <v>6200</v>
      </c>
    </row>
    <row r="56" spans="1:8" x14ac:dyDescent="0.2">
      <c r="A56" s="14" t="s">
        <v>60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6">
        <v>6300</v>
      </c>
    </row>
    <row r="57" spans="1:8" x14ac:dyDescent="0.2">
      <c r="A57" s="12" t="s">
        <v>82</v>
      </c>
      <c r="B57" s="9">
        <f>SUM(B58:B64)</f>
        <v>0</v>
      </c>
      <c r="C57" s="9">
        <f>SUM(C58:C64)</f>
        <v>0</v>
      </c>
      <c r="D57" s="9">
        <f t="shared" si="0"/>
        <v>0</v>
      </c>
      <c r="E57" s="9">
        <f>SUM(E58:E64)</f>
        <v>0</v>
      </c>
      <c r="F57" s="9">
        <f>SUM(F58:F64)</f>
        <v>0</v>
      </c>
      <c r="G57" s="9">
        <f t="shared" si="1"/>
        <v>0</v>
      </c>
      <c r="H57" s="13">
        <v>0</v>
      </c>
    </row>
    <row r="58" spans="1:8" x14ac:dyDescent="0.2">
      <c r="A58" s="14" t="s">
        <v>61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6">
        <v>7100</v>
      </c>
    </row>
    <row r="59" spans="1:8" x14ac:dyDescent="0.2">
      <c r="A59" s="14" t="s">
        <v>62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6">
        <v>7200</v>
      </c>
    </row>
    <row r="60" spans="1:8" x14ac:dyDescent="0.2">
      <c r="A60" s="14" t="s">
        <v>63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6">
        <v>7300</v>
      </c>
    </row>
    <row r="61" spans="1:8" x14ac:dyDescent="0.2">
      <c r="A61" s="14" t="s">
        <v>64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6">
        <v>7400</v>
      </c>
    </row>
    <row r="62" spans="1:8" x14ac:dyDescent="0.2">
      <c r="A62" s="14" t="s">
        <v>65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6">
        <v>7500</v>
      </c>
    </row>
    <row r="63" spans="1:8" x14ac:dyDescent="0.2">
      <c r="A63" s="14" t="s">
        <v>66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6">
        <v>7600</v>
      </c>
    </row>
    <row r="64" spans="1:8" x14ac:dyDescent="0.2">
      <c r="A64" s="14" t="s">
        <v>67</v>
      </c>
      <c r="B64" s="5">
        <v>0</v>
      </c>
      <c r="C64" s="5">
        <v>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6">
        <v>7900</v>
      </c>
    </row>
    <row r="65" spans="1:8" x14ac:dyDescent="0.2">
      <c r="A65" s="12" t="s">
        <v>83</v>
      </c>
      <c r="B65" s="9">
        <f>SUM(B66:B68)</f>
        <v>0</v>
      </c>
      <c r="C65" s="9">
        <f>SUM(C66:C68)</f>
        <v>0</v>
      </c>
      <c r="D65" s="9">
        <f t="shared" si="0"/>
        <v>0</v>
      </c>
      <c r="E65" s="9">
        <f>SUM(E66:E68)</f>
        <v>0</v>
      </c>
      <c r="F65" s="9">
        <f>SUM(F66:F68)</f>
        <v>0</v>
      </c>
      <c r="G65" s="9">
        <f t="shared" si="1"/>
        <v>0</v>
      </c>
      <c r="H65" s="13">
        <v>0</v>
      </c>
    </row>
    <row r="66" spans="1:8" x14ac:dyDescent="0.2">
      <c r="A66" s="14" t="s">
        <v>4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6">
        <v>8100</v>
      </c>
    </row>
    <row r="67" spans="1:8" x14ac:dyDescent="0.2">
      <c r="A67" s="14" t="s">
        <v>5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6">
        <v>8300</v>
      </c>
    </row>
    <row r="68" spans="1:8" x14ac:dyDescent="0.2">
      <c r="A68" s="14" t="s">
        <v>6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6">
        <v>8500</v>
      </c>
    </row>
    <row r="69" spans="1:8" x14ac:dyDescent="0.2">
      <c r="A69" s="12" t="s">
        <v>19</v>
      </c>
      <c r="B69" s="9">
        <f>SUM(B70:B76)</f>
        <v>0</v>
      </c>
      <c r="C69" s="9">
        <f>SUM(C70:C76)</f>
        <v>0</v>
      </c>
      <c r="D69" s="9">
        <f t="shared" si="0"/>
        <v>0</v>
      </c>
      <c r="E69" s="9">
        <f>SUM(E70:E76)</f>
        <v>0</v>
      </c>
      <c r="F69" s="9">
        <f>SUM(F70:F76)</f>
        <v>0</v>
      </c>
      <c r="G69" s="9">
        <f t="shared" si="1"/>
        <v>0</v>
      </c>
      <c r="H69" s="13">
        <v>0</v>
      </c>
    </row>
    <row r="70" spans="1:8" x14ac:dyDescent="0.2">
      <c r="A70" s="14" t="s">
        <v>68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6">
        <v>9100</v>
      </c>
    </row>
    <row r="71" spans="1:8" x14ac:dyDescent="0.2">
      <c r="A71" s="14" t="s">
        <v>69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6">
        <v>9200</v>
      </c>
    </row>
    <row r="72" spans="1:8" x14ac:dyDescent="0.2">
      <c r="A72" s="14" t="s">
        <v>70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6">
        <v>9300</v>
      </c>
    </row>
    <row r="73" spans="1:8" x14ac:dyDescent="0.2">
      <c r="A73" s="14" t="s">
        <v>71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6">
        <v>9400</v>
      </c>
    </row>
    <row r="74" spans="1:8" x14ac:dyDescent="0.2">
      <c r="A74" s="14" t="s">
        <v>72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6">
        <v>9500</v>
      </c>
    </row>
    <row r="75" spans="1:8" x14ac:dyDescent="0.2">
      <c r="A75" s="14" t="s">
        <v>73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6">
        <v>9600</v>
      </c>
    </row>
    <row r="76" spans="1:8" x14ac:dyDescent="0.2">
      <c r="A76" s="15" t="s">
        <v>74</v>
      </c>
      <c r="B76" s="10">
        <v>0</v>
      </c>
      <c r="C76" s="10">
        <v>0</v>
      </c>
      <c r="D76" s="10">
        <f t="shared" si="2"/>
        <v>0</v>
      </c>
      <c r="E76" s="10">
        <v>0</v>
      </c>
      <c r="F76" s="10">
        <v>0</v>
      </c>
      <c r="G76" s="10">
        <f t="shared" si="3"/>
        <v>0</v>
      </c>
      <c r="H76" s="6">
        <v>9900</v>
      </c>
    </row>
    <row r="77" spans="1:8" x14ac:dyDescent="0.2">
      <c r="A77" s="7" t="s">
        <v>8</v>
      </c>
      <c r="B77" s="11">
        <f t="shared" ref="B77:G77" si="4">SUM(B5+B13+B23+B33+B43+B53+B57+B65+B69)</f>
        <v>3190000</v>
      </c>
      <c r="C77" s="11">
        <f t="shared" si="4"/>
        <v>0</v>
      </c>
      <c r="D77" s="11">
        <f t="shared" si="4"/>
        <v>3190000</v>
      </c>
      <c r="E77" s="11">
        <f t="shared" si="4"/>
        <v>462654.01</v>
      </c>
      <c r="F77" s="11">
        <f t="shared" si="4"/>
        <v>462654.01</v>
      </c>
      <c r="G77" s="11">
        <f t="shared" si="4"/>
        <v>2727345.99</v>
      </c>
      <c r="H77" s="16"/>
    </row>
    <row r="78" spans="1:8" x14ac:dyDescent="0.2">
      <c r="H78" s="16"/>
    </row>
    <row r="79" spans="1:8" x14ac:dyDescent="0.2">
      <c r="A79" s="1" t="s">
        <v>78</v>
      </c>
      <c r="H79" s="16"/>
    </row>
    <row r="80" spans="1:8" x14ac:dyDescent="0.2">
      <c r="H80" s="16"/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2024-05-06T04:07:48Z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